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9 міс. 2014 р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<sst xmlns="http://schemas.openxmlformats.org/spreadsheetml/2006/main" count="49" uniqueCount="46">
  <si>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</si>
  <si>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</si>
  <si>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</si>
  <si>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</si>
  <si>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</si>
  <si>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</si>
  <si>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</si>
  <si>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</si>
  <si>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</si>
  <si>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</si>
  <si>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</si>
  <si>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</si>
  <si>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</si>
  <si>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</si>
  <si>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</si>
  <si>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</si>
  <si>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</si>
  <si>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</si>
  <si>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</si>
  <si>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</si>
  <si>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</si>
  <si>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</si>
  <si>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в/с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</si>
  <si>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</si>
  <si>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</si>
  <si>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</si>
  <si>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</si>
  <si>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</si>
  <si>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Виконання районного бюджету за 9 місяців 2014 року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</si>
  <si>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</si>
  <si>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</si>
  <si>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</si>
  <si>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</si>
  <si>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</si>
  <si>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</si>
  <si>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</si>
  <si>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</si>
  <si>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</si>
  <si>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</si>
  <si>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</si>
  <si>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</si>
  <si>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</si>
  <si>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</si>
  <si>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</si>
  <si>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</si>
  <si>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Додаток  до рішення районної ради                                      від "__ "______  2014 року                                    "Про звіт про виконання районного бюджету         за 9 місяців 2014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</si>
</sst>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1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176" fontId="1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6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76" fontId="11" fillId="2" borderId="1" xfId="0" applyNumberFormat="1" applyFont="1" applyFill="1" applyBorder="1" applyAlignment="1">
      <alignment/>
    </xf>
    <xf numFmtId="176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wrapText="1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76" fontId="8" fillId="2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 horizontal="right"/>
    </xf>
    <xf numFmtId="176" fontId="13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76" fontId="8" fillId="0" borderId="1" xfId="0" applyNumberFormat="1" applyFont="1" applyFill="1" applyBorder="1" applyAlignment="1">
      <alignment/>
    </xf>
    <xf numFmtId="176" fontId="13" fillId="2" borderId="1" xfId="0" applyNumberFormat="1" applyFont="1" applyFill="1" applyBorder="1" applyAlignment="1">
      <alignment horizontal="right"/>
    </xf>
    <xf numFmtId="176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76" fontId="13" fillId="3" borderId="1" xfId="0" applyNumberFormat="1" applyFont="1" applyFill="1" applyBorder="1" applyAlignment="1">
      <alignment horizontal="right"/>
    </xf>
    <xf numFmtId="176" fontId="13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11" fillId="2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right"/>
    </xf>
    <xf numFmtId="176" fontId="11" fillId="4" borderId="1" xfId="0" applyNumberFormat="1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view="pageBreakPreview" zoomScale="70" zoomScaleSheetLayoutView="70" workbookViewId="0" topLeftCell="B1">
      <pane xSplit="2" ySplit="4" topLeftCell="D3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G43" sqref="G43"/>
    </sheetView>
  </sheetViews>
  <sheetFormatPr defaultColWidth="9.00390625" defaultRowHeight="12.75"/>
  <cols>
    <col min="1" max="1" width="9.125" style="1" customWidth="1"/>
    <col min="2" max="2" width="11.875" style="20" customWidth="1"/>
    <col min="3" max="3" width="64.375" style="1" customWidth="1"/>
    <col min="4" max="5" width="13.375" style="1" customWidth="1"/>
    <col min="6" max="6" width="13.125" style="1" customWidth="1"/>
    <col min="7" max="7" width="12.125" style="1" customWidth="1"/>
    <col min="8" max="8" width="15.625" style="1" customWidth="1"/>
    <col min="9" max="16384" width="9.125" style="1" customWidth="1"/>
  </cols>
  <sheetData>
    <row r="1" spans="5:8" ht="53.25" customHeight="1">
      <c r="E1" s="2"/>
      <c r="F1" s="79" t="s">
        <v>45</v>
      </c>
      <c r="G1" s="79"/>
      <c r="H1" s="79"/>
    </row>
    <row r="2" spans="2:8" s="3" customFormat="1" ht="20.25">
      <c r="B2" s="20"/>
      <c r="C2" s="77" t="s">
        <v>28</v>
      </c>
      <c r="D2" s="78"/>
      <c r="E2" s="78"/>
      <c r="F2" s="78"/>
      <c r="G2" s="78"/>
      <c r="H2" s="78"/>
    </row>
    <row r="3" ht="15">
      <c r="H3" s="32" t="s">
        <v>23</v>
      </c>
    </row>
    <row r="4" spans="2:8" s="20" customFormat="1" ht="39" customHeight="1">
      <c r="B4" s="19" t="s">
        <v>5</v>
      </c>
      <c r="C4" s="19" t="s">
        <v>6</v>
      </c>
      <c r="D4" s="51" t="s">
        <v>17</v>
      </c>
      <c r="E4" s="51" t="s">
        <v>16</v>
      </c>
      <c r="F4" s="60" t="s">
        <v>0</v>
      </c>
      <c r="G4" s="51" t="s">
        <v>13</v>
      </c>
      <c r="H4" s="51" t="s">
        <v>18</v>
      </c>
    </row>
    <row r="5" spans="2:8" ht="18.75">
      <c r="B5" s="5"/>
      <c r="C5" s="39" t="s">
        <v>41</v>
      </c>
      <c r="D5" s="4"/>
      <c r="E5" s="4"/>
      <c r="F5" s="5"/>
      <c r="G5" s="5"/>
      <c r="H5" s="5"/>
    </row>
    <row r="6" spans="2:8" ht="16.5">
      <c r="B6" s="26">
        <v>10000000</v>
      </c>
      <c r="C6" s="26" t="s">
        <v>1</v>
      </c>
      <c r="D6" s="27">
        <f>D8+D9</f>
        <v>16660.3</v>
      </c>
      <c r="E6" s="27">
        <f>E8+E9</f>
        <v>11285.2</v>
      </c>
      <c r="F6" s="27">
        <f>F8+F9</f>
        <v>12048</v>
      </c>
      <c r="G6" s="27">
        <f aca="true" t="shared" si="0" ref="G6:G32">(F6/D6)*100</f>
        <v>72.3156245685852</v>
      </c>
      <c r="H6" s="28">
        <f aca="true" t="shared" si="1" ref="H6:H31">F6/E6*100</f>
        <v>106.75929536029489</v>
      </c>
    </row>
    <row r="7" spans="2:8" ht="30.75">
      <c r="B7" s="30">
        <v>11000000</v>
      </c>
      <c r="C7" s="30" t="s">
        <v>30</v>
      </c>
      <c r="D7" s="12">
        <f>D8+D9</f>
        <v>16660.3</v>
      </c>
      <c r="E7" s="12">
        <f>E8+E9</f>
        <v>11285.2</v>
      </c>
      <c r="F7" s="12">
        <f>F8+F9</f>
        <v>12048</v>
      </c>
      <c r="G7" s="12">
        <f>(F7/D7)*100</f>
        <v>72.3156245685852</v>
      </c>
      <c r="H7" s="13">
        <f>F7/E7*100</f>
        <v>106.75929536029489</v>
      </c>
    </row>
    <row r="8" spans="2:8" ht="16.5">
      <c r="B8" s="5">
        <v>11010000</v>
      </c>
      <c r="C8" s="5" t="s">
        <v>29</v>
      </c>
      <c r="D8" s="9">
        <v>16644.8</v>
      </c>
      <c r="E8" s="9">
        <v>11274.7</v>
      </c>
      <c r="F8" s="9">
        <v>11988.6</v>
      </c>
      <c r="G8" s="7">
        <f t="shared" si="0"/>
        <v>72.02609824089205</v>
      </c>
      <c r="H8" s="8">
        <f t="shared" si="1"/>
        <v>106.33187579270403</v>
      </c>
    </row>
    <row r="9" spans="2:8" ht="16.5">
      <c r="B9" s="5">
        <v>11020000</v>
      </c>
      <c r="C9" s="22" t="s">
        <v>19</v>
      </c>
      <c r="D9" s="9">
        <v>15.5</v>
      </c>
      <c r="E9" s="9">
        <v>10.5</v>
      </c>
      <c r="F9" s="9">
        <v>59.4</v>
      </c>
      <c r="G9" s="8" t="s">
        <v>22</v>
      </c>
      <c r="H9" s="8" t="s">
        <v>22</v>
      </c>
    </row>
    <row r="10" spans="2:8" ht="16.5">
      <c r="B10" s="26">
        <v>20000000</v>
      </c>
      <c r="C10" s="26" t="s">
        <v>2</v>
      </c>
      <c r="D10" s="28">
        <f>D13+D12+D16</f>
        <v>161.3</v>
      </c>
      <c r="E10" s="28">
        <f>E13+E12+E16</f>
        <v>134.3</v>
      </c>
      <c r="F10" s="28">
        <f>F13+F12+F16</f>
        <v>171</v>
      </c>
      <c r="G10" s="27">
        <f>(F10/D10)*100</f>
        <v>106.0136391816491</v>
      </c>
      <c r="H10" s="28">
        <f>F10/E10*100</f>
        <v>127.32688011913625</v>
      </c>
    </row>
    <row r="11" spans="2:8" ht="17.25">
      <c r="B11" s="29">
        <v>21000000</v>
      </c>
      <c r="C11" s="29" t="s">
        <v>31</v>
      </c>
      <c r="D11" s="13">
        <f>D12</f>
        <v>0.2</v>
      </c>
      <c r="E11" s="13">
        <f>E12</f>
        <v>0.2</v>
      </c>
      <c r="F11" s="13">
        <f>F12</f>
        <v>0.7</v>
      </c>
      <c r="G11" s="12">
        <f>(F11/D11)*100</f>
        <v>349.99999999999994</v>
      </c>
      <c r="H11" s="13">
        <f>F11/E11*100</f>
        <v>349.99999999999994</v>
      </c>
    </row>
    <row r="12" spans="2:8" ht="75">
      <c r="B12" s="5">
        <v>21010000</v>
      </c>
      <c r="C12" s="23" t="s">
        <v>32</v>
      </c>
      <c r="D12" s="10">
        <v>0.2</v>
      </c>
      <c r="E12" s="10">
        <v>0.2</v>
      </c>
      <c r="F12" s="10">
        <v>0.7</v>
      </c>
      <c r="G12" s="8" t="s">
        <v>22</v>
      </c>
      <c r="H12" s="8">
        <f>F12/E12*100</f>
        <v>349.99999999999994</v>
      </c>
    </row>
    <row r="13" spans="2:8" ht="31.5" customHeight="1">
      <c r="B13" s="29">
        <v>22000000</v>
      </c>
      <c r="C13" s="30" t="s">
        <v>20</v>
      </c>
      <c r="D13" s="13">
        <f>D14</f>
        <v>94</v>
      </c>
      <c r="E13" s="13">
        <f>E14</f>
        <v>67</v>
      </c>
      <c r="F13" s="31">
        <f>F14</f>
        <v>75.8</v>
      </c>
      <c r="G13" s="12">
        <f t="shared" si="0"/>
        <v>80.63829787234043</v>
      </c>
      <c r="H13" s="13">
        <f t="shared" si="1"/>
        <v>113.13432835820896</v>
      </c>
    </row>
    <row r="14" spans="2:8" ht="30">
      <c r="B14" s="24">
        <v>22080000</v>
      </c>
      <c r="C14" s="11" t="s">
        <v>33</v>
      </c>
      <c r="D14" s="8">
        <v>94</v>
      </c>
      <c r="E14" s="8">
        <v>67</v>
      </c>
      <c r="F14" s="9">
        <v>75.8</v>
      </c>
      <c r="G14" s="7">
        <f t="shared" si="0"/>
        <v>80.63829787234043</v>
      </c>
      <c r="H14" s="8">
        <f t="shared" si="1"/>
        <v>113.13432835820896</v>
      </c>
    </row>
    <row r="15" spans="2:8" ht="17.25">
      <c r="B15" s="70">
        <v>24000000</v>
      </c>
      <c r="C15" s="30" t="s">
        <v>34</v>
      </c>
      <c r="D15" s="13">
        <f>D16</f>
        <v>67.1</v>
      </c>
      <c r="E15" s="13">
        <f>E16</f>
        <v>67.1</v>
      </c>
      <c r="F15" s="13">
        <f>F16</f>
        <v>94.5</v>
      </c>
      <c r="G15" s="12">
        <f t="shared" si="0"/>
        <v>140.8345752608048</v>
      </c>
      <c r="H15" s="13">
        <f t="shared" si="1"/>
        <v>140.8345752608048</v>
      </c>
    </row>
    <row r="16" spans="2:8" ht="16.5">
      <c r="B16" s="25" t="s">
        <v>35</v>
      </c>
      <c r="C16" s="11" t="s">
        <v>36</v>
      </c>
      <c r="D16" s="10">
        <v>67.1</v>
      </c>
      <c r="E16" s="10">
        <v>67.1</v>
      </c>
      <c r="F16" s="9">
        <v>94.5</v>
      </c>
      <c r="G16" s="7">
        <f>(F16/D16)*100</f>
        <v>140.8345752608048</v>
      </c>
      <c r="H16" s="8">
        <f>F16/E16*100</f>
        <v>140.8345752608048</v>
      </c>
    </row>
    <row r="17" spans="2:8" ht="18.75">
      <c r="B17" s="73"/>
      <c r="C17" s="74" t="s">
        <v>12</v>
      </c>
      <c r="D17" s="75">
        <f>D6+D10</f>
        <v>16821.6</v>
      </c>
      <c r="E17" s="75">
        <f>E6+E10</f>
        <v>11419.5</v>
      </c>
      <c r="F17" s="75">
        <f>F6+F10</f>
        <v>12219</v>
      </c>
      <c r="G17" s="76">
        <f>(F17/D17)*100</f>
        <v>72.63875017834214</v>
      </c>
      <c r="H17" s="75">
        <f>F17/E17*100</f>
        <v>107.00118218836201</v>
      </c>
    </row>
    <row r="18" spans="2:8" s="53" customFormat="1" ht="16.5">
      <c r="B18" s="26">
        <v>40000000</v>
      </c>
      <c r="C18" s="45" t="s">
        <v>7</v>
      </c>
      <c r="D18" s="28">
        <f>D19</f>
        <v>88103.7</v>
      </c>
      <c r="E18" s="28">
        <f>E19</f>
        <v>66473.5</v>
      </c>
      <c r="F18" s="28">
        <f>F19</f>
        <v>62373.3</v>
      </c>
      <c r="G18" s="27">
        <f t="shared" si="0"/>
        <v>70.795324146432</v>
      </c>
      <c r="H18" s="28">
        <f t="shared" si="1"/>
        <v>93.83182772082108</v>
      </c>
    </row>
    <row r="19" spans="2:8" ht="17.25">
      <c r="B19" s="29">
        <v>41000000</v>
      </c>
      <c r="C19" s="36" t="s">
        <v>8</v>
      </c>
      <c r="D19" s="13">
        <f>D20+D21+D24</f>
        <v>88103.7</v>
      </c>
      <c r="E19" s="13">
        <f>E20+E21+E24</f>
        <v>66473.5</v>
      </c>
      <c r="F19" s="13">
        <f>F20+F21+F24</f>
        <v>62373.3</v>
      </c>
      <c r="G19" s="12">
        <f t="shared" si="0"/>
        <v>70.795324146432</v>
      </c>
      <c r="H19" s="13">
        <f t="shared" si="1"/>
        <v>93.83182772082108</v>
      </c>
    </row>
    <row r="20" spans="2:8" ht="60">
      <c r="B20" s="40">
        <v>41010600</v>
      </c>
      <c r="C20" s="41" t="s">
        <v>37</v>
      </c>
      <c r="D20" s="8">
        <v>859.8</v>
      </c>
      <c r="E20" s="8">
        <v>669.5</v>
      </c>
      <c r="F20" s="9">
        <v>631.8</v>
      </c>
      <c r="G20" s="7">
        <f t="shared" si="0"/>
        <v>73.48220516399162</v>
      </c>
      <c r="H20" s="8">
        <f t="shared" si="1"/>
        <v>94.36893203883494</v>
      </c>
    </row>
    <row r="21" spans="2:8" ht="17.25">
      <c r="B21" s="29">
        <v>41020000</v>
      </c>
      <c r="C21" s="37" t="s">
        <v>9</v>
      </c>
      <c r="D21" s="13">
        <f>SUM(D22:D23)</f>
        <v>39305.6</v>
      </c>
      <c r="E21" s="13">
        <f>SUM(E22:E23)</f>
        <v>29487.5</v>
      </c>
      <c r="F21" s="13">
        <f>SUM(F22:F23)</f>
        <v>29333</v>
      </c>
      <c r="G21" s="12">
        <f t="shared" si="0"/>
        <v>74.62804282341448</v>
      </c>
      <c r="H21" s="13">
        <f t="shared" si="1"/>
        <v>99.47604917337856</v>
      </c>
    </row>
    <row r="22" spans="2:8" ht="16.5">
      <c r="B22" s="5">
        <v>41020100</v>
      </c>
      <c r="C22" s="11" t="s">
        <v>38</v>
      </c>
      <c r="D22" s="10">
        <v>39271.9</v>
      </c>
      <c r="E22" s="10">
        <v>29453.8</v>
      </c>
      <c r="F22" s="9">
        <v>29299.3</v>
      </c>
      <c r="G22" s="7">
        <f t="shared" si="0"/>
        <v>74.60627064134914</v>
      </c>
      <c r="H22" s="8">
        <f t="shared" si="1"/>
        <v>99.4754496873069</v>
      </c>
    </row>
    <row r="23" spans="2:8" ht="30">
      <c r="B23" s="5">
        <v>41020600</v>
      </c>
      <c r="C23" s="41" t="s">
        <v>39</v>
      </c>
      <c r="D23" s="10">
        <v>33.7</v>
      </c>
      <c r="E23" s="10">
        <v>33.7</v>
      </c>
      <c r="F23" s="9">
        <v>33.7</v>
      </c>
      <c r="G23" s="7">
        <f t="shared" si="0"/>
        <v>100</v>
      </c>
      <c r="H23" s="8">
        <f t="shared" si="1"/>
        <v>100</v>
      </c>
    </row>
    <row r="24" spans="2:8" ht="17.25">
      <c r="B24" s="29">
        <v>41030000</v>
      </c>
      <c r="C24" s="38" t="s">
        <v>4</v>
      </c>
      <c r="D24" s="13">
        <f>SUM(D25:D31)</f>
        <v>47938.299999999996</v>
      </c>
      <c r="E24" s="13">
        <f>SUM(E25:E31)</f>
        <v>36316.49999999999</v>
      </c>
      <c r="F24" s="13">
        <f>SUM(F25:F31)</f>
        <v>32408.5</v>
      </c>
      <c r="G24" s="12">
        <f t="shared" si="0"/>
        <v>67.6046084237447</v>
      </c>
      <c r="H24" s="13">
        <f t="shared" si="1"/>
        <v>89.23905112001434</v>
      </c>
    </row>
    <row r="25" spans="2:8" ht="47.25" customHeight="1">
      <c r="B25" s="5">
        <v>41030600</v>
      </c>
      <c r="C25" s="33" t="s">
        <v>25</v>
      </c>
      <c r="D25" s="8">
        <v>34383</v>
      </c>
      <c r="E25" s="8">
        <v>25955.6</v>
      </c>
      <c r="F25" s="7">
        <v>24221.7</v>
      </c>
      <c r="G25" s="7">
        <f>(F25/D25)*100</f>
        <v>70.44673239682402</v>
      </c>
      <c r="H25" s="8">
        <f>F25/E25*100</f>
        <v>93.31974602783215</v>
      </c>
    </row>
    <row r="26" spans="2:8" ht="75">
      <c r="B26" s="5">
        <v>41030800</v>
      </c>
      <c r="C26" s="34" t="s">
        <v>26</v>
      </c>
      <c r="D26" s="8">
        <v>6920.1</v>
      </c>
      <c r="E26" s="8">
        <v>4958.3</v>
      </c>
      <c r="F26" s="9">
        <v>3488</v>
      </c>
      <c r="G26" s="7">
        <f t="shared" si="0"/>
        <v>50.40389589745813</v>
      </c>
      <c r="H26" s="8">
        <f t="shared" si="1"/>
        <v>70.34669140632877</v>
      </c>
    </row>
    <row r="27" spans="2:8" ht="160.5" customHeight="1">
      <c r="B27" s="5">
        <v>41030900</v>
      </c>
      <c r="C27" s="34" t="s">
        <v>44</v>
      </c>
      <c r="D27" s="8">
        <v>642.3</v>
      </c>
      <c r="E27" s="8">
        <v>433.3</v>
      </c>
      <c r="F27" s="9">
        <v>418.5</v>
      </c>
      <c r="G27" s="7">
        <f t="shared" si="0"/>
        <v>65.1564689397478</v>
      </c>
      <c r="H27" s="8">
        <f t="shared" si="1"/>
        <v>96.58435264251096</v>
      </c>
    </row>
    <row r="28" spans="2:8" ht="45">
      <c r="B28" s="5">
        <v>41031000</v>
      </c>
      <c r="C28" s="33" t="s">
        <v>27</v>
      </c>
      <c r="D28" s="8">
        <v>2327</v>
      </c>
      <c r="E28" s="8">
        <v>2121.6</v>
      </c>
      <c r="F28" s="7">
        <v>1623.5</v>
      </c>
      <c r="G28" s="7">
        <f t="shared" si="0"/>
        <v>69.76794155565105</v>
      </c>
      <c r="H28" s="8">
        <f t="shared" si="1"/>
        <v>76.5224358974359</v>
      </c>
    </row>
    <row r="29" spans="2:8" ht="16.5">
      <c r="B29" s="5">
        <v>41035000</v>
      </c>
      <c r="C29" s="33" t="s">
        <v>14</v>
      </c>
      <c r="D29" s="8">
        <v>2555.2</v>
      </c>
      <c r="E29" s="8">
        <v>2002.9</v>
      </c>
      <c r="F29" s="9">
        <v>1912.7</v>
      </c>
      <c r="G29" s="7">
        <f t="shared" si="0"/>
        <v>74.85519724483407</v>
      </c>
      <c r="H29" s="8">
        <f t="shared" si="1"/>
        <v>95.49653003145438</v>
      </c>
    </row>
    <row r="30" spans="2:8" ht="90">
      <c r="B30" s="5">
        <v>41035800</v>
      </c>
      <c r="C30" s="35" t="s">
        <v>15</v>
      </c>
      <c r="D30" s="8">
        <v>1016</v>
      </c>
      <c r="E30" s="8">
        <v>768.7</v>
      </c>
      <c r="F30" s="7">
        <v>668</v>
      </c>
      <c r="G30" s="7">
        <f t="shared" si="0"/>
        <v>65.74803149606299</v>
      </c>
      <c r="H30" s="8">
        <f t="shared" si="1"/>
        <v>86.89996097307142</v>
      </c>
    </row>
    <row r="31" spans="2:8" ht="33" customHeight="1">
      <c r="B31" s="5">
        <v>41037000</v>
      </c>
      <c r="C31" s="35" t="s">
        <v>24</v>
      </c>
      <c r="D31" s="8">
        <v>94.7</v>
      </c>
      <c r="E31" s="8">
        <v>76.1</v>
      </c>
      <c r="F31" s="7">
        <v>76.1</v>
      </c>
      <c r="G31" s="7">
        <f t="shared" si="0"/>
        <v>80.35902851108764</v>
      </c>
      <c r="H31" s="8">
        <f t="shared" si="1"/>
        <v>100</v>
      </c>
    </row>
    <row r="32" spans="2:8" s="14" customFormat="1" ht="18.75">
      <c r="B32" s="61"/>
      <c r="C32" s="62" t="s">
        <v>11</v>
      </c>
      <c r="D32" s="63">
        <f>D17+D18</f>
        <v>104925.29999999999</v>
      </c>
      <c r="E32" s="63">
        <f>E17+E18</f>
        <v>77893</v>
      </c>
      <c r="F32" s="63">
        <f>F17+F18</f>
        <v>74592.3</v>
      </c>
      <c r="G32" s="64">
        <f t="shared" si="0"/>
        <v>71.09086178452671</v>
      </c>
      <c r="H32" s="63">
        <f>F32/E32*100</f>
        <v>95.762520380522</v>
      </c>
    </row>
    <row r="33" spans="2:8" s="50" customFormat="1" ht="18.75">
      <c r="B33" s="52"/>
      <c r="C33" s="39" t="s">
        <v>40</v>
      </c>
      <c r="D33" s="48"/>
      <c r="E33" s="48"/>
      <c r="F33" s="48"/>
      <c r="G33" s="49"/>
      <c r="H33" s="48"/>
    </row>
    <row r="34" spans="2:8" s="50" customFormat="1" ht="18.75">
      <c r="B34" s="42">
        <v>20000000</v>
      </c>
      <c r="C34" s="43" t="s">
        <v>2</v>
      </c>
      <c r="D34" s="58">
        <f>D35</f>
        <v>1141.1</v>
      </c>
      <c r="E34" s="58"/>
      <c r="F34" s="58">
        <f>F35</f>
        <v>1845.8</v>
      </c>
      <c r="G34" s="59">
        <f>G35</f>
        <v>161.75620015774254</v>
      </c>
      <c r="H34" s="58"/>
    </row>
    <row r="35" spans="2:8" s="53" customFormat="1" ht="16.5">
      <c r="B35" s="54">
        <v>25000000</v>
      </c>
      <c r="C35" s="55" t="s">
        <v>3</v>
      </c>
      <c r="D35" s="56">
        <v>1141.1</v>
      </c>
      <c r="E35" s="56"/>
      <c r="F35" s="21">
        <v>1845.8</v>
      </c>
      <c r="G35" s="57">
        <f>(F35/D35)*100</f>
        <v>161.75620015774254</v>
      </c>
      <c r="H35" s="21"/>
    </row>
    <row r="36" spans="2:8" s="53" customFormat="1" ht="16.5">
      <c r="B36" s="26">
        <v>41030000</v>
      </c>
      <c r="C36" s="46" t="s">
        <v>42</v>
      </c>
      <c r="D36" s="72">
        <f>D37</f>
        <v>843.3</v>
      </c>
      <c r="E36" s="72"/>
      <c r="F36" s="28">
        <f>F37</f>
        <v>554.1</v>
      </c>
      <c r="G36" s="27">
        <f>G37</f>
        <v>65.7061543934543</v>
      </c>
      <c r="H36" s="47"/>
    </row>
    <row r="37" spans="2:8" ht="45">
      <c r="B37" s="5">
        <v>41034400</v>
      </c>
      <c r="C37" s="71" t="s">
        <v>21</v>
      </c>
      <c r="D37" s="9">
        <v>843.3</v>
      </c>
      <c r="E37" s="9"/>
      <c r="F37" s="8">
        <v>554.1</v>
      </c>
      <c r="G37" s="7">
        <f>(F37/D37)*100</f>
        <v>65.7061543934543</v>
      </c>
      <c r="H37" s="8"/>
    </row>
    <row r="38" spans="2:8" s="14" customFormat="1" ht="18.75">
      <c r="B38" s="65"/>
      <c r="C38" s="66" t="s">
        <v>43</v>
      </c>
      <c r="D38" s="63">
        <f>D37+D35</f>
        <v>1984.3999999999999</v>
      </c>
      <c r="E38" s="63"/>
      <c r="F38" s="63">
        <f>F37+F35</f>
        <v>2399.9</v>
      </c>
      <c r="G38" s="64">
        <f>(F38/D38)*100</f>
        <v>120.93831888732112</v>
      </c>
      <c r="H38" s="63"/>
    </row>
    <row r="39" spans="2:8" ht="6" customHeight="1">
      <c r="B39" s="5"/>
      <c r="C39" s="44"/>
      <c r="D39" s="15"/>
      <c r="E39" s="15"/>
      <c r="F39" s="9"/>
      <c r="G39" s="16"/>
      <c r="H39" s="6"/>
    </row>
    <row r="40" spans="2:8" s="3" customFormat="1" ht="20.25">
      <c r="B40" s="65"/>
      <c r="C40" s="67" t="s">
        <v>10</v>
      </c>
      <c r="D40" s="68">
        <f>D32+D38</f>
        <v>106909.69999999998</v>
      </c>
      <c r="E40" s="68"/>
      <c r="F40" s="68">
        <f>F32+F38</f>
        <v>76992.2</v>
      </c>
      <c r="G40" s="68">
        <f>(F40/D40)*100</f>
        <v>72.0161033096155</v>
      </c>
      <c r="H40" s="69"/>
    </row>
    <row r="41" spans="4:8" ht="18.75">
      <c r="D41" s="14"/>
      <c r="E41" s="14"/>
      <c r="F41" s="14"/>
      <c r="G41" s="14"/>
      <c r="H41" s="14"/>
    </row>
    <row r="42" spans="4:8" ht="18.75">
      <c r="D42" s="14"/>
      <c r="E42" s="14"/>
      <c r="F42" s="14"/>
      <c r="G42" s="14"/>
      <c r="H42" s="14"/>
    </row>
    <row r="43" spans="3:8" ht="18.75">
      <c r="C43" s="17"/>
      <c r="D43" s="18"/>
      <c r="E43" s="18"/>
      <c r="F43" s="14"/>
      <c r="G43" s="14"/>
      <c r="H43" s="14"/>
    </row>
    <row r="44" spans="4:8" ht="18.75">
      <c r="D44" s="14"/>
      <c r="E44" s="14"/>
      <c r="F44" s="14"/>
      <c r="G44" s="14"/>
      <c r="H44" s="14"/>
    </row>
    <row r="45" spans="4:8" ht="18.75">
      <c r="D45" s="14"/>
      <c r="E45" s="14"/>
      <c r="F45" s="14"/>
      <c r="G45" s="14"/>
      <c r="H45" s="14"/>
    </row>
    <row r="46" spans="4:8" ht="18.75">
      <c r="D46" s="14"/>
      <c r="E46" s="14"/>
      <c r="F46" s="14"/>
      <c r="G46" s="14"/>
      <c r="H46" s="14"/>
    </row>
    <row r="47" spans="4:8" ht="18.75">
      <c r="D47" s="14"/>
      <c r="E47" s="14"/>
      <c r="F47" s="14"/>
      <c r="G47" s="14"/>
      <c r="H47" s="14"/>
    </row>
    <row r="48" spans="4:8" ht="18.75">
      <c r="D48" s="14"/>
      <c r="E48" s="14"/>
      <c r="F48" s="14"/>
      <c r="G48" s="14"/>
      <c r="H48" s="14"/>
    </row>
    <row r="49" spans="4:8" ht="18.75">
      <c r="D49" s="14"/>
      <c r="E49" s="14"/>
      <c r="F49" s="14"/>
      <c r="G49" s="14"/>
      <c r="H49" s="14"/>
    </row>
    <row r="50" spans="4:8" ht="18.75">
      <c r="D50" s="14"/>
      <c r="E50" s="14"/>
      <c r="F50" s="14"/>
      <c r="G50" s="14"/>
      <c r="H50" s="14"/>
    </row>
    <row r="51" spans="4:8" ht="18.75">
      <c r="D51" s="14"/>
      <c r="E51" s="14"/>
      <c r="F51" s="14"/>
      <c r="G51" s="14"/>
      <c r="H51" s="14"/>
    </row>
    <row r="52" spans="4:8" ht="18.75">
      <c r="D52" s="14"/>
      <c r="E52" s="14"/>
      <c r="F52" s="14"/>
      <c r="G52" s="14"/>
      <c r="H52" s="14"/>
    </row>
    <row r="53" spans="4:8" ht="18.75">
      <c r="D53" s="14"/>
      <c r="E53" s="14"/>
      <c r="F53" s="14"/>
      <c r="G53" s="14"/>
      <c r="H53" s="14"/>
    </row>
    <row r="54" spans="4:8" ht="18.75">
      <c r="D54" s="14"/>
      <c r="E54" s="14"/>
      <c r="F54" s="14"/>
      <c r="G54" s="14"/>
      <c r="H54" s="14"/>
    </row>
    <row r="55" spans="4:8" ht="18.75">
      <c r="D55" s="14"/>
      <c r="E55" s="14"/>
      <c r="F55" s="14"/>
      <c r="G55" s="14"/>
      <c r="H55" s="14"/>
    </row>
    <row r="56" spans="4:8" ht="18.75">
      <c r="D56" s="14"/>
      <c r="E56" s="14"/>
      <c r="F56" s="14"/>
      <c r="G56" s="14"/>
      <c r="H56" s="14"/>
    </row>
    <row r="57" spans="4:8" ht="18.75">
      <c r="D57" s="14"/>
      <c r="E57" s="14"/>
      <c r="F57" s="14"/>
      <c r="G57" s="14"/>
      <c r="H57" s="14"/>
    </row>
    <row r="58" spans="4:8" ht="18.75">
      <c r="D58" s="14"/>
      <c r="E58" s="14"/>
      <c r="F58" s="14"/>
      <c r="G58" s="14"/>
      <c r="H58" s="14"/>
    </row>
    <row r="59" spans="4:8" ht="18.75">
      <c r="D59" s="14"/>
      <c r="E59" s="14"/>
      <c r="F59" s="14"/>
      <c r="G59" s="14"/>
      <c r="H59" s="14"/>
    </row>
    <row r="60" spans="4:8" ht="18.75">
      <c r="D60" s="14"/>
      <c r="E60" s="14"/>
      <c r="F60" s="14"/>
      <c r="G60" s="14"/>
      <c r="H60" s="14"/>
    </row>
    <row r="61" spans="4:8" ht="18.75">
      <c r="D61" s="14"/>
      <c r="E61" s="14"/>
      <c r="F61" s="14"/>
      <c r="G61" s="14"/>
      <c r="H61" s="14"/>
    </row>
    <row r="62" spans="4:8" ht="18.75">
      <c r="D62" s="14"/>
      <c r="E62" s="14"/>
      <c r="F62" s="14"/>
      <c r="G62" s="14"/>
      <c r="H62" s="14"/>
    </row>
    <row r="63" spans="4:8" ht="18.75">
      <c r="D63" s="14"/>
      <c r="E63" s="14"/>
      <c r="F63" s="14"/>
      <c r="G63" s="14"/>
      <c r="H63" s="14"/>
    </row>
    <row r="64" spans="4:8" ht="18.75">
      <c r="D64" s="14"/>
      <c r="E64" s="14"/>
      <c r="F64" s="14"/>
      <c r="G64" s="14"/>
      <c r="H64" s="14"/>
    </row>
    <row r="65" spans="4:8" ht="18.75">
      <c r="D65" s="14"/>
      <c r="E65" s="14"/>
      <c r="F65" s="14"/>
      <c r="G65" s="14"/>
      <c r="H65" s="14"/>
    </row>
    <row r="66" spans="4:8" ht="18.75">
      <c r="D66" s="14"/>
      <c r="E66" s="14"/>
      <c r="F66" s="14"/>
      <c r="G66" s="14"/>
      <c r="H66" s="14"/>
    </row>
    <row r="67" spans="4:8" ht="18.75">
      <c r="D67" s="14"/>
      <c r="E67" s="14"/>
      <c r="F67" s="14"/>
      <c r="G67" s="14"/>
      <c r="H67" s="14"/>
    </row>
    <row r="68" spans="4:8" ht="18.75">
      <c r="D68" s="14"/>
      <c r="E68" s="14"/>
      <c r="F68" s="14"/>
      <c r="G68" s="14"/>
      <c r="H68" s="14"/>
    </row>
    <row r="69" spans="4:8" ht="18.75">
      <c r="D69" s="14"/>
      <c r="E69" s="14"/>
      <c r="F69" s="14"/>
      <c r="G69" s="14"/>
      <c r="H69" s="14"/>
    </row>
    <row r="70" spans="4:8" ht="18.75">
      <c r="D70" s="14"/>
      <c r="E70" s="14"/>
      <c r="F70" s="14"/>
      <c r="G70" s="14"/>
      <c r="H70" s="14"/>
    </row>
    <row r="71" spans="4:8" ht="18.75">
      <c r="D71" s="14"/>
      <c r="E71" s="14"/>
      <c r="F71" s="14"/>
      <c r="G71" s="14"/>
      <c r="H71" s="14"/>
    </row>
    <row r="72" spans="4:8" ht="18.75">
      <c r="D72" s="14"/>
      <c r="E72" s="14"/>
      <c r="F72" s="14"/>
      <c r="G72" s="14"/>
      <c r="H72" s="14"/>
    </row>
    <row r="73" spans="4:8" ht="18.75">
      <c r="D73" s="14"/>
      <c r="E73" s="14"/>
      <c r="F73" s="14"/>
      <c r="G73" s="14"/>
      <c r="H73" s="14"/>
    </row>
    <row r="74" spans="4:8" ht="18.75">
      <c r="D74" s="14"/>
      <c r="E74" s="14"/>
      <c r="F74" s="14"/>
      <c r="G74" s="14"/>
      <c r="H74" s="14"/>
    </row>
    <row r="75" spans="4:8" ht="18.75">
      <c r="D75" s="14"/>
      <c r="E75" s="14"/>
      <c r="F75" s="14"/>
      <c r="G75" s="14"/>
      <c r="H75" s="14"/>
    </row>
    <row r="76" spans="4:8" ht="18.75">
      <c r="D76" s="14"/>
      <c r="E76" s="14"/>
      <c r="F76" s="14"/>
      <c r="G76" s="14"/>
      <c r="H76" s="14"/>
    </row>
    <row r="77" spans="4:8" ht="18.75">
      <c r="D77" s="14"/>
      <c r="E77" s="14"/>
      <c r="F77" s="14"/>
      <c r="G77" s="14"/>
      <c r="H77" s="14"/>
    </row>
    <row r="78" spans="4:8" ht="18.75">
      <c r="D78" s="14"/>
      <c r="E78" s="14"/>
      <c r="F78" s="14"/>
      <c r="G78" s="14"/>
      <c r="H78" s="14"/>
    </row>
    <row r="79" spans="4:8" ht="18.75">
      <c r="D79" s="14"/>
      <c r="E79" s="14"/>
      <c r="F79" s="14"/>
      <c r="G79" s="14"/>
      <c r="H79" s="14"/>
    </row>
    <row r="80" spans="4:8" ht="18.75">
      <c r="D80" s="14"/>
      <c r="E80" s="14"/>
      <c r="F80" s="14"/>
      <c r="G80" s="14"/>
      <c r="H80" s="14"/>
    </row>
    <row r="81" spans="4:8" ht="18.75">
      <c r="D81" s="14"/>
      <c r="E81" s="14"/>
      <c r="F81" s="14"/>
      <c r="G81" s="14"/>
      <c r="H81" s="14"/>
    </row>
    <row r="82" spans="4:8" ht="18.75">
      <c r="D82" s="14"/>
      <c r="E82" s="14"/>
      <c r="F82" s="14"/>
      <c r="G82" s="14"/>
      <c r="H82" s="14"/>
    </row>
    <row r="83" spans="4:8" ht="18.75">
      <c r="D83" s="14"/>
      <c r="E83" s="14"/>
      <c r="F83" s="14"/>
      <c r="G83" s="14"/>
      <c r="H83" s="14"/>
    </row>
    <row r="84" spans="4:8" ht="18.75">
      <c r="D84" s="14"/>
      <c r="E84" s="14"/>
      <c r="F84" s="14"/>
      <c r="G84" s="14"/>
      <c r="H84" s="14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</sheetData>
  <mergeCells count="2">
    <mergeCell ref="C2:H2"/>
    <mergeCell ref="F1:H1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u250906</cp:lastModifiedBy>
  <cp:lastPrinted>2014-11-05T06:38:05Z</cp:lastPrinted>
  <dcterms:created xsi:type="dcterms:W3CDTF">2002-08-22T12:41:49Z</dcterms:created>
  <dcterms:modified xsi:type="dcterms:W3CDTF">2014-11-05T06:59:55Z</dcterms:modified>
  <cp:category/>
  <cp:version/>
  <cp:contentType/>
  <cp:contentStatus/>
</cp:coreProperties>
</file>